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業務運用\0410\R4\"/>
    </mc:Choice>
  </mc:AlternateContent>
  <xr:revisionPtr revIDLastSave="0" documentId="13_ncr:1_{9040B644-0A37-4BF4-8D17-57C3BDD35A9B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Sheet1" sheetId="2" r:id="rId1"/>
  </sheets>
  <definedNames>
    <definedName name="_xlnm._FilterDatabase" localSheetId="0" hidden="1">Sheet1!$A$25:$S$126</definedName>
    <definedName name="×" localSheetId="0">Sheet1!$W$27:$Y$27</definedName>
    <definedName name="×">#REF!</definedName>
    <definedName name="×配送業者を利用" localSheetId="0">Sheet1!$W$28:$W$30</definedName>
    <definedName name="×配送業者を利用">#REF!</definedName>
    <definedName name="×薬剤師が訪問" localSheetId="0">Sheet1!$Y$28:$Y$30</definedName>
    <definedName name="×薬剤師が訪問">#REF!</definedName>
    <definedName name="×薬剤師以外の従事者が訪問" localSheetId="0">Sheet1!$X$28:$X$30</definedName>
    <definedName name="×薬剤師以外の従事者が訪問">#REF!</definedName>
    <definedName name="○" localSheetId="0">Sheet1!$U$27:$V$27</definedName>
    <definedName name="○">#REF!</definedName>
    <definedName name="○配送業者を利用" localSheetId="0">Sheet1!$U$28:$U$29</definedName>
    <definedName name="○配送業者を利用">#REF!</definedName>
    <definedName name="○薬剤師以外の従事者が訪問" localSheetId="0">Sheet1!$V$28:$V$29</definedName>
    <definedName name="○薬剤師以外の従事者が訪問">#REF!</definedName>
    <definedName name="_xlnm.Print_Area" localSheetId="0">Sheet1!$A$1:$S$126</definedName>
    <definedName name="空欄" localSheetId="0">Sheet1!$X$21:$X$23</definedName>
    <definedName name="空欄">#REF!</definedName>
    <definedName name="ー" localSheetId="0">Sheet1!$X$21:$X$23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S125" i="2" l="1"/>
  <c r="R125" i="2"/>
  <c r="Q125" i="2"/>
  <c r="P125" i="2"/>
  <c r="G125" i="2"/>
  <c r="S124" i="2"/>
  <c r="R124" i="2"/>
  <c r="Q124" i="2"/>
  <c r="P124" i="2"/>
  <c r="G124" i="2"/>
  <c r="S123" i="2"/>
  <c r="R123" i="2"/>
  <c r="Q123" i="2"/>
  <c r="P123" i="2"/>
  <c r="G123" i="2"/>
  <c r="S122" i="2"/>
  <c r="R122" i="2"/>
  <c r="Q122" i="2"/>
  <c r="P122" i="2"/>
  <c r="G122" i="2"/>
  <c r="S121" i="2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G126" i="2" s="1"/>
  <c r="S26" i="2"/>
  <c r="R26" i="2"/>
  <c r="Q26" i="2"/>
  <c r="P26" i="2"/>
  <c r="G25" i="2"/>
  <c r="G24" i="2"/>
  <c r="G23" i="2"/>
  <c r="E15" i="2"/>
</calcChain>
</file>

<file path=xl/sharedStrings.xml><?xml version="1.0" encoding="utf-8"?>
<sst xmlns="http://schemas.openxmlformats.org/spreadsheetml/2006/main" count="117" uniqueCount="89">
  <si>
    <t>○○薬局</t>
    <rPh sb="2" eb="4">
      <t>ヤッキョク</t>
    </rPh>
    <phoneticPr fontId="3"/>
  </si>
  <si>
    <t>有</t>
    <rPh sb="0" eb="1">
      <t>ア</t>
    </rPh>
    <phoneticPr fontId="3"/>
  </si>
  <si>
    <t>○</t>
  </si>
  <si>
    <t>内服</t>
    <rPh sb="0" eb="2">
      <t>ナイフク</t>
    </rPh>
    <phoneticPr fontId="3"/>
  </si>
  <si>
    <t>吸入</t>
    <rPh sb="0" eb="2">
      <t>キュウニュウ</t>
    </rPh>
    <phoneticPr fontId="3"/>
  </si>
  <si>
    <t>その他</t>
    <rPh sb="2" eb="3">
      <t>タ</t>
    </rPh>
    <phoneticPr fontId="3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</si>
  <si>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</si>
  <si>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</si>
  <si>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</si>
  <si>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3"/>
  </si>
  <si>
    <t>保険薬局
コード</t>
    <rPh sb="0" eb="2">
      <t>ホケン</t>
    </rPh>
    <rPh sb="2" eb="4">
      <t>ヤッキョク</t>
    </rPh>
    <phoneticPr fontId="3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</si>
  <si>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3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</si>
  <si>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3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</si>
  <si>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3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</si>
  <si>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3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</si>
  <si>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3"/>
  </si>
  <si>
    <t>①</t>
    <phoneticPr fontId="3"/>
  </si>
  <si>
    <t>②</t>
    <phoneticPr fontId="3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</si>
  <si>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</si>
  <si>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</si>
  <si>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</si>
  <si>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</si>
  <si>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</si>
  <si>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</si>
  <si>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</si>
  <si>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</si>
  <si>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</si>
  <si>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</si>
  <si>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</si>
  <si>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</si>
  <si>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</si>
  <si>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</si>
  <si>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</si>
  <si>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＜記入上のお願い＞</t>
    <rPh sb="1" eb="4">
      <t xml:space="preserve">キニュウジョウ </t>
    </rPh>
    <phoneticPr fontId="3"/>
  </si>
  <si>
    <t>【イ．薬局の基本情報】</t>
    <rPh sb="3" eb="5">
      <t xml:space="preserve">ヤッキョク </t>
    </rPh>
    <rPh sb="6" eb="10">
      <t xml:space="preserve">キホンジョウホウ </t>
    </rPh>
    <phoneticPr fontId="3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</si>
  <si>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3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</si>
  <si>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3"/>
  </si>
  <si>
    <t>番号</t>
    <rPh sb="0" eb="2">
      <t>バンゴウ</t>
    </rPh>
    <phoneticPr fontId="3"/>
  </si>
  <si>
    <t>例</t>
    <rPh sb="0" eb="1">
      <t>レイ</t>
    </rPh>
    <phoneticPr fontId="3"/>
  </si>
  <si>
    <t>配送実施日</t>
    <rPh sb="0" eb="2">
      <t>ハイソウ</t>
    </rPh>
    <rPh sb="2" eb="4">
      <t>ジッシ</t>
    </rPh>
    <rPh sb="4" eb="5">
      <t>ビ</t>
    </rPh>
    <phoneticPr fontId="3"/>
  </si>
  <si>
    <t>処方箋
発行日</t>
    <rPh sb="0" eb="3">
      <t>ショホウセン</t>
    </rPh>
    <rPh sb="4" eb="6">
      <t>ハッコウ</t>
    </rPh>
    <phoneticPr fontId="3"/>
  </si>
  <si>
    <t>　薬局名</t>
    <rPh sb="1" eb="3">
      <t>ヤッキョク</t>
    </rPh>
    <rPh sb="3" eb="4">
      <t>メイ</t>
    </rPh>
    <phoneticPr fontId="3"/>
  </si>
  <si>
    <t>　所在地（都道府県）</t>
    <rPh sb="1" eb="4">
      <t>ショザイチ</t>
    </rPh>
    <rPh sb="5" eb="9">
      <t>トドウフケン</t>
    </rPh>
    <phoneticPr fontId="3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</si>
  <si>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3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</si>
  <si>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3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</si>
  <si>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3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</si>
  <si>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3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</si>
  <si>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3"/>
  </si>
  <si>
    <t>月分</t>
    <rPh sb="0" eb="1">
      <t>ツキ</t>
    </rPh>
    <rPh sb="1" eb="2">
      <t>ブン</t>
    </rPh>
    <phoneticPr fontId="3"/>
  </si>
  <si>
    <t>⑥の合計</t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</si>
  <si>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3"/>
  </si>
  <si>
    <t>014XXXXXXX</t>
    <phoneticPr fontId="3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</si>
  <si>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</si>
  <si>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</si>
  <si>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</si>
  <si>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</si>
  <si>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3"/>
  </si>
  <si>
    <t>○</t>
    <phoneticPr fontId="3"/>
  </si>
  <si>
    <t>CoV自宅</t>
    <rPh sb="3" eb="5">
      <t>ジタク</t>
    </rPh>
    <phoneticPr fontId="3"/>
  </si>
  <si>
    <t>×</t>
  </si>
  <si>
    <t>回</t>
    <rPh sb="0" eb="1">
      <t>カイ</t>
    </rPh>
    <phoneticPr fontId="3"/>
  </si>
  <si>
    <t>配送業者を利用</t>
    <rPh sb="0" eb="2">
      <t>ハイソウ</t>
    </rPh>
    <rPh sb="2" eb="4">
      <t>ギョウシャ</t>
    </rPh>
    <rPh sb="5" eb="7">
      <t>リヨウ</t>
    </rPh>
    <phoneticPr fontId="3"/>
  </si>
  <si>
    <t>薬剤師が訪問</t>
    <rPh sb="0" eb="3">
      <t>ヤクザイシ</t>
    </rPh>
    <rPh sb="4" eb="6">
      <t>ホウモン</t>
    </rPh>
    <phoneticPr fontId="3"/>
  </si>
  <si>
    <t>CoV宿泊</t>
    <rPh sb="3" eb="5">
      <t>シュクハク</t>
    </rPh>
    <phoneticPr fontId="3"/>
  </si>
  <si>
    <t>0410対応</t>
    <rPh sb="4" eb="6">
      <t>タイオウ</t>
    </rPh>
    <phoneticPr fontId="3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</si>
  <si>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3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</si>
  <si>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</si>
  <si>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3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</si>
  <si>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3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</si>
  <si>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3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</si>
  <si>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3"/>
  </si>
  <si>
    <t>交通費</t>
    <rPh sb="0" eb="3">
      <t>コウツウヒ</t>
    </rPh>
    <phoneticPr fontId="3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</si>
  <si>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3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</si>
  <si>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3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</si>
  <si>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3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</si>
  <si>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b/>
        <sz val="14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3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</si>
  <si>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　⇒　</t>
    </r>
    <r>
      <rPr>
        <b/>
        <sz val="11"/>
        <color rgb="FFC00000"/>
        <rFont val="ＭＳ Ｐゴシック"/>
        <family val="3"/>
        <charset val="128"/>
      </rPr>
      <t>【イ．薬局の基本情報】</t>
    </r>
    <r>
      <rPr>
        <b/>
        <sz val="11"/>
        <rFont val="ＭＳ Ｐゴシック"/>
        <family val="3"/>
        <charset val="128"/>
      </rPr>
      <t xml:space="preserve"> ＆ </t>
    </r>
    <r>
      <rPr>
        <b/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3"/>
  </si>
  <si>
    <t>＜①から順にご記入ください＞</t>
    <phoneticPr fontId="3"/>
  </si>
  <si>
    <t>　住所</t>
    <rPh sb="1" eb="3">
      <t>ジュウショ</t>
    </rPh>
    <phoneticPr fontId="3"/>
  </si>
  <si>
    <t>　電話番号</t>
    <rPh sb="1" eb="5">
      <t>デンワバンゴウ</t>
    </rPh>
    <phoneticPr fontId="3"/>
  </si>
  <si>
    <t>　ＦＡＸ番号</t>
    <rPh sb="4" eb="6">
      <t>バンゴウ</t>
    </rPh>
    <phoneticPr fontId="3"/>
  </si>
  <si>
    <t>　Email</t>
    <phoneticPr fontId="3"/>
  </si>
  <si>
    <t>☆先頭に114をつけて10桁で入力のこと</t>
    <rPh sb="1" eb="3">
      <t>セントウ</t>
    </rPh>
    <rPh sb="13" eb="14">
      <t>ケタ</t>
    </rPh>
    <rPh sb="15" eb="17">
      <t>ニュウリョク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</si>
  <si>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○か×を
選択</t>
    </r>
    <rPh sb="0" eb="2">
      <t>ケンヤク</t>
    </rPh>
    <rPh sb="5" eb="7">
      <t>セイキュウ</t>
    </rPh>
    <rPh sb="8" eb="10">
      <t>ウム</t>
    </rPh>
    <rPh sb="16" eb="18">
      <t>センタク</t>
    </rPh>
    <phoneticPr fontId="3"/>
  </si>
  <si>
    <t>埼玉県</t>
    <rPh sb="0" eb="3">
      <t>サイタマケン</t>
    </rPh>
    <phoneticPr fontId="3"/>
  </si>
  <si>
    <t>＜提出書類について＞R4.3.31変更</t>
    <rPh sb="1" eb="3">
      <t>テイシュツ</t>
    </rPh>
    <rPh sb="3" eb="5">
      <t>ショルイ</t>
    </rPh>
    <rPh sb="17" eb="19">
      <t>ヘンコウ</t>
    </rPh>
    <phoneticPr fontId="3"/>
  </si>
  <si>
    <t>請求金額がある場合には、この報告のほかに「請求様式」と「請求の根拠となる資料の写し」の提出が必要となります。</t>
    <rPh sb="0" eb="4">
      <t>セイキュウキンガク</t>
    </rPh>
    <rPh sb="7" eb="9">
      <t>バアイ</t>
    </rPh>
    <rPh sb="14" eb="16">
      <t>ホウコク</t>
    </rPh>
    <rPh sb="21" eb="25">
      <t>セイキュウヨウシキ</t>
    </rPh>
    <rPh sb="28" eb="30">
      <t>セイキュウ</t>
    </rPh>
    <rPh sb="31" eb="33">
      <t>コンキョ</t>
    </rPh>
    <rPh sb="36" eb="38">
      <t>シリョウ</t>
    </rPh>
    <rPh sb="39" eb="40">
      <t>ウツ</t>
    </rPh>
    <rPh sb="43" eb="45">
      <t>テイシュツ</t>
    </rPh>
    <rPh sb="46" eb="48">
      <t>ヒツヨウ</t>
    </rPh>
    <phoneticPr fontId="3"/>
  </si>
  <si>
    <t>薬局への振込は、事業終了後一括してお振込みする予定です。</t>
    <rPh sb="0" eb="2">
      <t>ヤッキョク</t>
    </rPh>
    <rPh sb="4" eb="6">
      <t>フリコミ</t>
    </rPh>
    <rPh sb="8" eb="10">
      <t>ジギョウ</t>
    </rPh>
    <rPh sb="10" eb="13">
      <t>シュウリョウゴ</t>
    </rPh>
    <rPh sb="13" eb="15">
      <t>イッカツ</t>
    </rPh>
    <rPh sb="18" eb="20">
      <t>フリコ</t>
    </rPh>
    <rPh sb="23" eb="25">
      <t>ヨテイ</t>
    </rPh>
    <phoneticPr fontId="3"/>
  </si>
  <si>
    <t>振込口座については、令和５年３月７日（事業がその前に終了した場合は、個別にご連絡します。）までに１度ご送信ください。（様式HPにあり）</t>
    <rPh sb="0" eb="2">
      <t>フリコミ</t>
    </rPh>
    <rPh sb="2" eb="4">
      <t>コウザ</t>
    </rPh>
    <rPh sb="10" eb="12">
      <t>レイワ</t>
    </rPh>
    <rPh sb="13" eb="14">
      <t>ネン</t>
    </rPh>
    <rPh sb="15" eb="16">
      <t>ガツ</t>
    </rPh>
    <rPh sb="17" eb="18">
      <t>ニチ</t>
    </rPh>
    <rPh sb="19" eb="21">
      <t>ジギョウ</t>
    </rPh>
    <rPh sb="24" eb="25">
      <t>マエ</t>
    </rPh>
    <rPh sb="26" eb="28">
      <t>シュウリョウ</t>
    </rPh>
    <rPh sb="30" eb="32">
      <t>バアイ</t>
    </rPh>
    <rPh sb="34" eb="36">
      <t>コベツ</t>
    </rPh>
    <rPh sb="38" eb="40">
      <t>レンラク</t>
    </rPh>
    <rPh sb="49" eb="50">
      <t>ド</t>
    </rPh>
    <rPh sb="51" eb="53">
      <t>ソウシン</t>
    </rPh>
    <rPh sb="59" eb="61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</si>
</sst>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4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right" vertical="center"/>
    </xf>
    <xf numFmtId="56" fontId="7" fillId="2" borderId="7" xfId="0" applyNumberFormat="1" applyFont="1" applyFill="1" applyBorder="1" applyAlignment="1" applyProtection="1">
      <alignment horizontal="center" vertical="center"/>
    </xf>
    <xf numFmtId="176" fontId="7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/>
    </xf>
    <xf numFmtId="177" fontId="11" fillId="2" borderId="3" xfId="1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4" fontId="7" fillId="2" borderId="9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176" fontId="14" fillId="4" borderId="8" xfId="0" applyNumberFormat="1" applyFont="1" applyFill="1" applyBorder="1" applyAlignment="1" applyProtection="1">
      <alignment horizontal="right" vertical="center"/>
    </xf>
    <xf numFmtId="0" fontId="11" fillId="4" borderId="9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38" fontId="11" fillId="4" borderId="1" xfId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14" fillId="4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10" fillId="0" borderId="36" xfId="0" applyFont="1" applyBorder="1" applyAlignment="1" applyProtection="1">
      <alignment horizontal="center" vertical="center"/>
      <protection locked="0"/>
    </xf>
    <xf numFmtId="178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1" fillId="2" borderId="33" xfId="0" applyFont="1" applyFill="1" applyBorder="1" applyAlignment="1" applyProtection="1">
      <alignment horizontal="center" vertical="center"/>
    </xf>
    <xf numFmtId="14" fontId="7" fillId="2" borderId="35" xfId="0" applyNumberFormat="1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right" vertical="center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14" fontId="7" fillId="2" borderId="33" xfId="0" applyNumberFormat="1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176" fontId="11" fillId="2" borderId="33" xfId="0" applyNumberFormat="1" applyFont="1" applyFill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178" fontId="22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right" vertical="center"/>
      <protection locked="0"/>
    </xf>
    <xf numFmtId="0" fontId="4" fillId="4" borderId="39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177" fontId="10" fillId="0" borderId="28" xfId="1" applyNumberFormat="1" applyFont="1" applyBorder="1" applyAlignment="1" applyProtection="1">
      <alignment horizontal="center" vertical="center"/>
      <protection locked="0"/>
    </xf>
    <xf numFmtId="177" fontId="10" fillId="0" borderId="29" xfId="1" applyNumberFormat="1" applyFont="1" applyBorder="1" applyAlignment="1" applyProtection="1">
      <alignment horizontal="center" vertical="center"/>
      <protection locked="0"/>
    </xf>
    <xf numFmtId="177" fontId="10" fillId="0" borderId="30" xfId="1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left" vertical="center"/>
    </xf>
    <xf numFmtId="49" fontId="14" fillId="0" borderId="24" xfId="0" applyNumberFormat="1" applyFont="1" applyBorder="1" applyAlignment="1" applyProtection="1">
      <alignment horizontal="left" vertical="center"/>
      <protection locked="0"/>
    </xf>
    <xf numFmtId="49" fontId="14" fillId="0" borderId="11" xfId="0" applyNumberFormat="1" applyFont="1" applyBorder="1" applyAlignment="1" applyProtection="1">
      <alignment horizontal="left" vertical="center"/>
      <protection locked="0"/>
    </xf>
    <xf numFmtId="49" fontId="14" fillId="0" borderId="25" xfId="0" applyNumberFormat="1" applyFont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5"/>
  <sheetViews>
    <sheetView tabSelected="1" view="pageBreakPreview" zoomScaleNormal="100" zoomScaleSheetLayoutView="100" workbookViewId="0">
      <selection activeCell="E11" sqref="E11:G11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5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97" customFormat="1" ht="18" customHeight="1" x14ac:dyDescent="0.15">
      <c r="A2" s="94" t="s">
        <v>76</v>
      </c>
      <c r="B2" s="95"/>
      <c r="C2" s="95"/>
      <c r="D2" s="95"/>
      <c r="E2" s="96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8" customHeight="1" x14ac:dyDescent="0.15">
      <c r="A3" s="93" t="s">
        <v>75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" customHeight="1" x14ac:dyDescent="0.15">
      <c r="A4" s="62" t="s">
        <v>65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5" s="24" customFormat="1" ht="18" customHeight="1" thickTop="1" x14ac:dyDescent="0.15">
      <c r="A7" s="92" t="s">
        <v>41</v>
      </c>
      <c r="B7" s="92"/>
      <c r="C7" s="92"/>
      <c r="D7" s="92"/>
      <c r="E7" s="107"/>
      <c r="F7" s="108"/>
      <c r="G7" s="109"/>
      <c r="K7" s="101" t="s">
        <v>85</v>
      </c>
    </row>
    <row r="8" spans="1:15" s="24" customFormat="1" ht="18" customHeight="1" x14ac:dyDescent="0.15">
      <c r="A8" s="110" t="s">
        <v>42</v>
      </c>
      <c r="B8" s="111"/>
      <c r="C8" s="111"/>
      <c r="D8" s="111"/>
      <c r="E8" s="112" t="s">
        <v>84</v>
      </c>
      <c r="F8" s="113"/>
      <c r="G8" s="114"/>
      <c r="H8" s="67"/>
      <c r="K8" s="100" t="s">
        <v>86</v>
      </c>
    </row>
    <row r="9" spans="1:15" s="24" customFormat="1" ht="18" customHeight="1" x14ac:dyDescent="0.15">
      <c r="A9" s="118" t="s">
        <v>78</v>
      </c>
      <c r="B9" s="111"/>
      <c r="C9" s="111"/>
      <c r="D9" s="111"/>
      <c r="E9" s="119"/>
      <c r="F9" s="120"/>
      <c r="G9" s="121"/>
      <c r="H9" s="67"/>
      <c r="K9" s="100" t="s">
        <v>87</v>
      </c>
    </row>
    <row r="10" spans="1:15" s="24" customFormat="1" ht="18" customHeight="1" x14ac:dyDescent="0.15">
      <c r="A10" s="118" t="s">
        <v>79</v>
      </c>
      <c r="B10" s="111"/>
      <c r="C10" s="111"/>
      <c r="D10" s="111"/>
      <c r="E10" s="119"/>
      <c r="F10" s="120"/>
      <c r="G10" s="121"/>
      <c r="H10" s="67"/>
      <c r="K10" s="102" t="s">
        <v>88</v>
      </c>
    </row>
    <row r="11" spans="1:15" s="24" customFormat="1" ht="18" customHeight="1" x14ac:dyDescent="0.15">
      <c r="A11" s="118" t="s">
        <v>80</v>
      </c>
      <c r="B11" s="111"/>
      <c r="C11" s="111"/>
      <c r="D11" s="111"/>
      <c r="E11" s="119"/>
      <c r="F11" s="120"/>
      <c r="G11" s="121"/>
      <c r="H11" s="67"/>
    </row>
    <row r="12" spans="1:15" s="24" customFormat="1" ht="18" customHeight="1" x14ac:dyDescent="0.15">
      <c r="A12" s="118" t="s">
        <v>81</v>
      </c>
      <c r="B12" s="111"/>
      <c r="C12" s="111"/>
      <c r="D12" s="111"/>
      <c r="E12" s="119"/>
      <c r="F12" s="120"/>
      <c r="G12" s="121"/>
      <c r="H12" s="67"/>
    </row>
    <row r="13" spans="1:15" s="24" customFormat="1" ht="18" customHeight="1" x14ac:dyDescent="0.15">
      <c r="A13" s="110" t="s">
        <v>43</v>
      </c>
      <c r="B13" s="111"/>
      <c r="C13" s="111"/>
      <c r="D13" s="111"/>
      <c r="E13" s="115"/>
      <c r="F13" s="116"/>
      <c r="G13" s="117"/>
      <c r="H13" s="99" t="s">
        <v>82</v>
      </c>
    </row>
    <row r="14" spans="1:15" s="24" customFormat="1" ht="18" customHeight="1" thickBot="1" x14ac:dyDescent="0.2">
      <c r="A14" s="103" t="s">
        <v>74</v>
      </c>
      <c r="B14" s="103"/>
      <c r="C14" s="103"/>
      <c r="D14" s="103"/>
      <c r="E14" s="104"/>
      <c r="F14" s="105"/>
      <c r="G14" s="106"/>
      <c r="H14" s="25" t="s">
        <v>60</v>
      </c>
      <c r="I14" s="68" t="s">
        <v>67</v>
      </c>
    </row>
    <row r="15" spans="1:15" s="24" customFormat="1" ht="18" customHeight="1" thickTop="1" x14ac:dyDescent="0.15">
      <c r="A15" s="122" t="s">
        <v>44</v>
      </c>
      <c r="B15" s="123"/>
      <c r="C15" s="123"/>
      <c r="D15" s="123"/>
      <c r="E15" s="124">
        <f>COUNTA(C26:C125)</f>
        <v>0</v>
      </c>
      <c r="F15" s="125"/>
      <c r="G15" s="126"/>
      <c r="H15" s="25" t="s">
        <v>60</v>
      </c>
      <c r="I15" s="68" t="s">
        <v>68</v>
      </c>
    </row>
    <row r="16" spans="1:15" ht="18" customHeight="1" thickBot="1" x14ac:dyDescent="0.2">
      <c r="A16" s="26"/>
      <c r="B16" s="27"/>
      <c r="C16" s="27"/>
      <c r="D16" s="27"/>
      <c r="E16" s="27"/>
      <c r="F16" s="27"/>
      <c r="G16" s="27"/>
      <c r="H16" s="27"/>
      <c r="I16" s="68" t="s">
        <v>70</v>
      </c>
      <c r="J16" s="27"/>
      <c r="K16" s="27"/>
      <c r="L16" s="27"/>
      <c r="M16" s="27"/>
      <c r="N16" s="27"/>
      <c r="O16" s="27"/>
    </row>
    <row r="17" spans="1:25" s="23" customFormat="1" ht="24" customHeight="1" thickTop="1" thickBot="1" x14ac:dyDescent="0.2">
      <c r="A17" s="28" t="s">
        <v>35</v>
      </c>
      <c r="D17" s="7"/>
      <c r="E17" s="29" t="s">
        <v>48</v>
      </c>
      <c r="G17" s="69" t="s">
        <v>72</v>
      </c>
    </row>
    <row r="18" spans="1:25" s="23" customFormat="1" ht="18.75" customHeight="1" thickTop="1" x14ac:dyDescent="0.15">
      <c r="A18" s="28"/>
      <c r="B18" s="64" t="s">
        <v>69</v>
      </c>
      <c r="E18" s="98" t="s">
        <v>77</v>
      </c>
      <c r="G18" s="66" t="s">
        <v>66</v>
      </c>
      <c r="I18" s="63" t="s">
        <v>56</v>
      </c>
    </row>
    <row r="19" spans="1:25" s="24" customFormat="1" ht="18" customHeight="1" x14ac:dyDescent="0.15">
      <c r="A19" s="30"/>
      <c r="B19" s="31" t="s">
        <v>16</v>
      </c>
      <c r="C19" s="31" t="s">
        <v>17</v>
      </c>
      <c r="D19" s="31" t="s">
        <v>19</v>
      </c>
      <c r="E19" s="31" t="s">
        <v>20</v>
      </c>
      <c r="F19" s="31" t="s">
        <v>21</v>
      </c>
      <c r="G19" s="31" t="s">
        <v>22</v>
      </c>
      <c r="H19" s="31" t="s">
        <v>23</v>
      </c>
      <c r="I19" s="31" t="s">
        <v>24</v>
      </c>
      <c r="J19" s="31" t="s">
        <v>25</v>
      </c>
      <c r="K19" s="31" t="s">
        <v>26</v>
      </c>
      <c r="L19" s="127" t="s">
        <v>27</v>
      </c>
      <c r="M19" s="128"/>
      <c r="N19" s="129"/>
      <c r="O19" s="31" t="s">
        <v>28</v>
      </c>
      <c r="P19" s="31" t="s">
        <v>29</v>
      </c>
      <c r="Q19" s="31" t="s">
        <v>30</v>
      </c>
      <c r="R19" s="31" t="s">
        <v>31</v>
      </c>
      <c r="S19" s="31" t="s">
        <v>32</v>
      </c>
    </row>
    <row r="20" spans="1:25" s="24" customFormat="1" ht="24" customHeight="1" x14ac:dyDescent="0.15">
      <c r="A20" s="130" t="s">
        <v>37</v>
      </c>
      <c r="B20" s="133" t="s">
        <v>83</v>
      </c>
      <c r="C20" s="136" t="s">
        <v>39</v>
      </c>
      <c r="D20" s="139" t="s">
        <v>45</v>
      </c>
      <c r="E20" s="142" t="s">
        <v>46</v>
      </c>
      <c r="F20" s="142" t="s">
        <v>11</v>
      </c>
      <c r="G20" s="142" t="s">
        <v>50</v>
      </c>
      <c r="H20" s="136" t="s">
        <v>40</v>
      </c>
      <c r="I20" s="154" t="s">
        <v>18</v>
      </c>
      <c r="J20" s="142" t="s">
        <v>12</v>
      </c>
      <c r="K20" s="142" t="s">
        <v>13</v>
      </c>
      <c r="L20" s="139" t="s">
        <v>14</v>
      </c>
      <c r="M20" s="157"/>
      <c r="N20" s="154"/>
      <c r="O20" s="142" t="s">
        <v>47</v>
      </c>
      <c r="P20" s="143" t="s">
        <v>9</v>
      </c>
      <c r="Q20" s="146" t="s">
        <v>10</v>
      </c>
      <c r="R20" s="149" t="s">
        <v>36</v>
      </c>
      <c r="S20" s="32"/>
    </row>
    <row r="21" spans="1:25" s="24" customFormat="1" ht="24" customHeight="1" x14ac:dyDescent="0.15">
      <c r="A21" s="131"/>
      <c r="B21" s="134"/>
      <c r="C21" s="137"/>
      <c r="D21" s="140"/>
      <c r="E21" s="134"/>
      <c r="F21" s="134"/>
      <c r="G21" s="134"/>
      <c r="H21" s="152"/>
      <c r="I21" s="155"/>
      <c r="J21" s="134"/>
      <c r="K21" s="134"/>
      <c r="L21" s="158"/>
      <c r="M21" s="159"/>
      <c r="N21" s="160"/>
      <c r="O21" s="134"/>
      <c r="P21" s="144"/>
      <c r="Q21" s="147"/>
      <c r="R21" s="150"/>
      <c r="S21" s="146" t="s">
        <v>15</v>
      </c>
    </row>
    <row r="22" spans="1:25" s="24" customFormat="1" ht="24" customHeight="1" thickBot="1" x14ac:dyDescent="0.2">
      <c r="A22" s="132"/>
      <c r="B22" s="135"/>
      <c r="C22" s="138"/>
      <c r="D22" s="141"/>
      <c r="E22" s="135"/>
      <c r="F22" s="135"/>
      <c r="G22" s="135"/>
      <c r="H22" s="153"/>
      <c r="I22" s="156"/>
      <c r="J22" s="135"/>
      <c r="K22" s="135"/>
      <c r="L22" s="33" t="s">
        <v>3</v>
      </c>
      <c r="M22" s="33" t="s">
        <v>4</v>
      </c>
      <c r="N22" s="33" t="s">
        <v>5</v>
      </c>
      <c r="O22" s="135"/>
      <c r="P22" s="145"/>
      <c r="Q22" s="148"/>
      <c r="R22" s="151"/>
      <c r="S22" s="148"/>
    </row>
    <row r="23" spans="1:25" s="24" customFormat="1" ht="18" customHeight="1" thickTop="1" x14ac:dyDescent="0.15">
      <c r="A23" s="34" t="s">
        <v>38</v>
      </c>
      <c r="B23" s="35" t="s">
        <v>2</v>
      </c>
      <c r="C23" s="36">
        <v>44623</v>
      </c>
      <c r="D23" s="35" t="s">
        <v>8</v>
      </c>
      <c r="E23" s="35" t="s">
        <v>58</v>
      </c>
      <c r="F23" s="37">
        <v>800</v>
      </c>
      <c r="G23" s="53">
        <f>IF(OR(B23="",B23="×"),"",IF(B23="○",
IF(LEFT(E23,3)="CoV",F23,"")
))</f>
        <v>800</v>
      </c>
      <c r="H23" s="36">
        <v>44623</v>
      </c>
      <c r="I23" s="38" t="s">
        <v>1</v>
      </c>
      <c r="J23" s="39">
        <v>1</v>
      </c>
      <c r="K23" s="39">
        <v>14</v>
      </c>
      <c r="L23" s="35" t="s">
        <v>2</v>
      </c>
      <c r="M23" s="35"/>
      <c r="N23" s="35"/>
      <c r="O23" s="40" t="s">
        <v>53</v>
      </c>
      <c r="P23" s="35" t="s">
        <v>0</v>
      </c>
      <c r="Q23" s="41" t="s">
        <v>51</v>
      </c>
      <c r="R23" s="42">
        <v>1200</v>
      </c>
      <c r="S23" s="42">
        <v>15</v>
      </c>
    </row>
    <row r="24" spans="1:25" s="24" customFormat="1" ht="18" customHeight="1" x14ac:dyDescent="0.15">
      <c r="A24" s="43" t="s">
        <v>38</v>
      </c>
      <c r="B24" s="44" t="s">
        <v>59</v>
      </c>
      <c r="C24" s="45">
        <v>44635</v>
      </c>
      <c r="D24" s="35" t="s">
        <v>62</v>
      </c>
      <c r="E24" s="44" t="s">
        <v>55</v>
      </c>
      <c r="F24" s="46">
        <v>1000</v>
      </c>
      <c r="G24" s="53" t="str">
        <f t="shared" ref="G24:G87" si="0">IF(OR(B24="",B24="×"),"",IF(B24="○",
IF(LEFT(E24,3)="CoV",F24,"")
))</f>
        <v/>
      </c>
      <c r="H24" s="45">
        <v>44635</v>
      </c>
      <c r="I24" s="47" t="s">
        <v>7</v>
      </c>
      <c r="J24" s="48">
        <v>3</v>
      </c>
      <c r="K24" s="48">
        <v>30</v>
      </c>
      <c r="L24" s="44" t="s">
        <v>2</v>
      </c>
      <c r="M24" s="44" t="s">
        <v>2</v>
      </c>
      <c r="N24" s="44"/>
      <c r="O24" s="49" t="s">
        <v>53</v>
      </c>
      <c r="P24" s="44" t="s">
        <v>0</v>
      </c>
      <c r="Q24" s="50" t="s">
        <v>51</v>
      </c>
      <c r="R24" s="51">
        <v>1200</v>
      </c>
      <c r="S24" s="51">
        <v>15</v>
      </c>
    </row>
    <row r="25" spans="1:25" s="54" customFormat="1" ht="18.75" customHeight="1" thickBot="1" x14ac:dyDescent="0.2">
      <c r="A25" s="52" t="s">
        <v>38</v>
      </c>
      <c r="B25" s="74" t="s">
        <v>57</v>
      </c>
      <c r="C25" s="75">
        <v>44658</v>
      </c>
      <c r="D25" s="76" t="s">
        <v>73</v>
      </c>
      <c r="E25" s="74" t="s">
        <v>52</v>
      </c>
      <c r="F25" s="77" t="s">
        <v>71</v>
      </c>
      <c r="G25" s="53" t="str">
        <f>IF(OR(B25="",B25="×"),"",IF(B25="○",
IF(LEFT(E25,3)="CoV",F25,"")
))</f>
        <v>交通費</v>
      </c>
      <c r="H25" s="82">
        <v>44658</v>
      </c>
      <c r="I25" s="83" t="s">
        <v>6</v>
      </c>
      <c r="J25" s="84">
        <v>4</v>
      </c>
      <c r="K25" s="84">
        <v>30</v>
      </c>
      <c r="L25" s="74" t="s">
        <v>2</v>
      </c>
      <c r="M25" s="74"/>
      <c r="N25" s="74" t="s">
        <v>2</v>
      </c>
      <c r="O25" s="74" t="s">
        <v>54</v>
      </c>
      <c r="P25" s="49" t="s">
        <v>0</v>
      </c>
      <c r="Q25" s="50" t="s">
        <v>51</v>
      </c>
      <c r="R25" s="51">
        <v>1200</v>
      </c>
      <c r="S25" s="51">
        <v>15</v>
      </c>
    </row>
    <row r="26" spans="1:25" s="24" customFormat="1" ht="18" customHeight="1" thickTop="1" x14ac:dyDescent="0.15">
      <c r="A26" s="55">
        <v>1</v>
      </c>
      <c r="B26" s="70"/>
      <c r="C26" s="71"/>
      <c r="D26" s="72"/>
      <c r="E26" s="72"/>
      <c r="F26" s="73"/>
      <c r="G26" s="53" t="str">
        <f>IF(OR(B26="",B26="×",D26=$Y$27),"",IF(B26="○",
IF(LEFT(E26,3)="CoV",F26,"")
))</f>
        <v/>
      </c>
      <c r="H26" s="78"/>
      <c r="I26" s="79"/>
      <c r="J26" s="80"/>
      <c r="K26" s="80"/>
      <c r="L26" s="80"/>
      <c r="M26" s="80"/>
      <c r="N26" s="80"/>
      <c r="O26" s="81"/>
      <c r="P26" s="56" t="str">
        <f>IF(C26="","",$E$7)</f>
        <v/>
      </c>
      <c r="Q26" s="57" t="str">
        <f t="shared" ref="Q26:Q89" si="1">IF(C26="","",IF(LEN($E$13)=10,TEXT(ASC($E$13),"0000000000"), "ERROR !"))</f>
        <v/>
      </c>
      <c r="R26" s="58" t="str">
        <f>IF(C26="","",$E$14)</f>
        <v/>
      </c>
      <c r="S26" s="58" t="str">
        <f>IF(C26="","",$E$15)</f>
        <v/>
      </c>
    </row>
    <row r="27" spans="1:25" s="24" customFormat="1" ht="18" customHeight="1" x14ac:dyDescent="0.15">
      <c r="A27" s="55">
        <v>2</v>
      </c>
      <c r="B27" s="8"/>
      <c r="C27" s="6"/>
      <c r="D27" s="2"/>
      <c r="E27" s="2"/>
      <c r="F27" s="9"/>
      <c r="G27" s="53" t="str">
        <f>IF(OR(B27="",B27="×",D27=$Y$27),"",IF(B27="○",
IF(LEFT(E27,3)="CoV",F27,"")
))</f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ref="P27:P90" si="2">IF(C27="","",$E$7)</f>
        <v/>
      </c>
      <c r="Q27" s="57" t="str">
        <f t="shared" si="1"/>
        <v/>
      </c>
      <c r="R27" s="58" t="str">
        <f t="shared" ref="R27:R90" si="3">IF(C27="","",$E$14)</f>
        <v/>
      </c>
      <c r="S27" s="58" t="str">
        <f t="shared" ref="S27:S90" si="4">IF(C27="","",$E$15)</f>
        <v/>
      </c>
      <c r="U27" s="65" t="s">
        <v>61</v>
      </c>
      <c r="V27" s="65" t="s">
        <v>73</v>
      </c>
      <c r="W27" s="65" t="s">
        <v>61</v>
      </c>
      <c r="X27" s="65" t="s">
        <v>73</v>
      </c>
      <c r="Y27" s="65" t="s">
        <v>62</v>
      </c>
    </row>
    <row r="28" spans="1:25" s="24" customFormat="1" ht="18" customHeight="1" x14ac:dyDescent="0.15">
      <c r="A28" s="55">
        <v>3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  <c r="U28" s="65" t="s">
        <v>58</v>
      </c>
      <c r="V28" s="65" t="s">
        <v>58</v>
      </c>
      <c r="W28" s="65" t="s">
        <v>58</v>
      </c>
      <c r="X28" s="65" t="s">
        <v>58</v>
      </c>
      <c r="Y28" s="65" t="s">
        <v>58</v>
      </c>
    </row>
    <row r="29" spans="1:25" s="24" customFormat="1" ht="18" customHeight="1" x14ac:dyDescent="0.15">
      <c r="A29" s="55">
        <v>4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  <c r="U29" s="65" t="s">
        <v>63</v>
      </c>
      <c r="V29" s="65" t="s">
        <v>63</v>
      </c>
      <c r="W29" s="65" t="s">
        <v>63</v>
      </c>
      <c r="X29" s="65" t="s">
        <v>63</v>
      </c>
      <c r="Y29" s="65" t="s">
        <v>63</v>
      </c>
    </row>
    <row r="30" spans="1:25" s="24" customFormat="1" ht="18" customHeight="1" x14ac:dyDescent="0.15">
      <c r="A30" s="55">
        <v>5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  <c r="U30" s="65"/>
      <c r="V30" s="65"/>
      <c r="W30" s="65" t="s">
        <v>64</v>
      </c>
      <c r="X30" s="65" t="s">
        <v>64</v>
      </c>
      <c r="Y30" s="65" t="s">
        <v>64</v>
      </c>
    </row>
    <row r="31" spans="1:25" s="24" customFormat="1" ht="18" customHeight="1" x14ac:dyDescent="0.15">
      <c r="A31" s="55">
        <v>6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7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8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9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10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11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12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13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14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15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16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17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18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19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20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21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22</v>
      </c>
      <c r="B47" s="8"/>
      <c r="C47" s="6"/>
      <c r="D47" s="2"/>
      <c r="E47" s="2"/>
      <c r="F47" s="9"/>
      <c r="G47" s="53" t="str">
        <f t="shared" si="0"/>
        <v/>
      </c>
      <c r="H47" s="10"/>
      <c r="I47" s="4"/>
      <c r="J47" s="1"/>
      <c r="K47" s="1"/>
      <c r="L47" s="1"/>
      <c r="M47" s="1"/>
      <c r="N47" s="1"/>
      <c r="O47" s="11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23</v>
      </c>
      <c r="B48" s="8"/>
      <c r="C48" s="6"/>
      <c r="D48" s="2"/>
      <c r="E48" s="2"/>
      <c r="F48" s="9"/>
      <c r="G48" s="53" t="str">
        <f t="shared" si="0"/>
        <v/>
      </c>
      <c r="H48" s="10"/>
      <c r="I48" s="4"/>
      <c r="J48" s="1"/>
      <c r="K48" s="1"/>
      <c r="L48" s="1"/>
      <c r="M48" s="1"/>
      <c r="N48" s="1"/>
      <c r="O48" s="11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24</v>
      </c>
      <c r="B49" s="8"/>
      <c r="C49" s="6"/>
      <c r="D49" s="2"/>
      <c r="E49" s="2"/>
      <c r="F49" s="9"/>
      <c r="G49" s="53" t="str">
        <f t="shared" si="0"/>
        <v/>
      </c>
      <c r="H49" s="10"/>
      <c r="I49" s="4"/>
      <c r="J49" s="1"/>
      <c r="K49" s="1"/>
      <c r="L49" s="1"/>
      <c r="M49" s="1"/>
      <c r="N49" s="1"/>
      <c r="O49" s="11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25</v>
      </c>
      <c r="B50" s="8"/>
      <c r="C50" s="6"/>
      <c r="D50" s="2"/>
      <c r="E50" s="2"/>
      <c r="F50" s="9"/>
      <c r="G50" s="53" t="str">
        <f t="shared" si="0"/>
        <v/>
      </c>
      <c r="H50" s="10"/>
      <c r="I50" s="4"/>
      <c r="J50" s="1"/>
      <c r="K50" s="1"/>
      <c r="L50" s="1"/>
      <c r="M50" s="1"/>
      <c r="N50" s="1"/>
      <c r="O50" s="11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26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27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28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29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30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31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32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33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34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35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36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37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38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39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40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41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42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43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44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45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46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47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48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49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50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51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52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53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54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55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56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57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58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59</v>
      </c>
      <c r="B84" s="8"/>
      <c r="C84" s="6"/>
      <c r="D84" s="2"/>
      <c r="E84" s="2"/>
      <c r="F84" s="9"/>
      <c r="G84" s="53" t="str">
        <f t="shared" si="0"/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60</v>
      </c>
      <c r="B85" s="8"/>
      <c r="C85" s="6"/>
      <c r="D85" s="2"/>
      <c r="E85" s="2"/>
      <c r="F85" s="9"/>
      <c r="G85" s="53" t="str">
        <f t="shared" si="0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61</v>
      </c>
      <c r="B86" s="8"/>
      <c r="C86" s="6"/>
      <c r="D86" s="2"/>
      <c r="E86" s="2"/>
      <c r="F86" s="9"/>
      <c r="G86" s="53" t="str">
        <f t="shared" si="0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si="1"/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62</v>
      </c>
      <c r="B87" s="8"/>
      <c r="C87" s="6"/>
      <c r="D87" s="2"/>
      <c r="E87" s="2"/>
      <c r="F87" s="9"/>
      <c r="G87" s="53" t="str">
        <f t="shared" si="0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si="2"/>
        <v/>
      </c>
      <c r="Q87" s="57" t="str">
        <f t="shared" si="1"/>
        <v/>
      </c>
      <c r="R87" s="58" t="str">
        <f t="shared" si="3"/>
        <v/>
      </c>
      <c r="S87" s="58" t="str">
        <f t="shared" si="4"/>
        <v/>
      </c>
    </row>
    <row r="88" spans="1:19" s="24" customFormat="1" ht="18" customHeight="1" x14ac:dyDescent="0.15">
      <c r="A88" s="55">
        <v>63</v>
      </c>
      <c r="B88" s="8"/>
      <c r="C88" s="6"/>
      <c r="D88" s="2"/>
      <c r="E88" s="2"/>
      <c r="F88" s="9"/>
      <c r="G88" s="53" t="str">
        <f t="shared" ref="G88:G125" si="5">IF(OR(B88="",B88="×"),"",IF(B88="○",
IF(LEFT(E88,3)="CoV",F88,"")
))</f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2"/>
        <v/>
      </c>
      <c r="Q88" s="57" t="str">
        <f t="shared" si="1"/>
        <v/>
      </c>
      <c r="R88" s="58" t="str">
        <f t="shared" si="3"/>
        <v/>
      </c>
      <c r="S88" s="58" t="str">
        <f t="shared" si="4"/>
        <v/>
      </c>
    </row>
    <row r="89" spans="1:19" s="24" customFormat="1" ht="18" customHeight="1" x14ac:dyDescent="0.15">
      <c r="A89" s="55">
        <v>64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2"/>
        <v/>
      </c>
      <c r="Q89" s="57" t="str">
        <f t="shared" si="1"/>
        <v/>
      </c>
      <c r="R89" s="58" t="str">
        <f t="shared" si="3"/>
        <v/>
      </c>
      <c r="S89" s="58" t="str">
        <f t="shared" si="4"/>
        <v/>
      </c>
    </row>
    <row r="90" spans="1:19" s="24" customFormat="1" ht="18" customHeight="1" x14ac:dyDescent="0.15">
      <c r="A90" s="55">
        <v>65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2"/>
        <v/>
      </c>
      <c r="Q90" s="57" t="str">
        <f t="shared" ref="Q90:Q125" si="6">IF(C90="","",IF(LEN($E$13)=10,TEXT(ASC($E$13),"0000000000"), "ERROR !"))</f>
        <v/>
      </c>
      <c r="R90" s="58" t="str">
        <f t="shared" si="3"/>
        <v/>
      </c>
      <c r="S90" s="58" t="str">
        <f t="shared" si="4"/>
        <v/>
      </c>
    </row>
    <row r="91" spans="1:19" s="24" customFormat="1" ht="18" customHeight="1" x14ac:dyDescent="0.15">
      <c r="A91" s="55">
        <v>66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ref="P91:P125" si="7">IF(C91="","",$E$7)</f>
        <v/>
      </c>
      <c r="Q91" s="57" t="str">
        <f t="shared" si="6"/>
        <v/>
      </c>
      <c r="R91" s="58" t="str">
        <f t="shared" ref="R91:R125" si="8">IF(C91="","",$E$14)</f>
        <v/>
      </c>
      <c r="S91" s="58" t="str">
        <f t="shared" ref="S91:S125" si="9">IF(C91="","",$E$15)</f>
        <v/>
      </c>
    </row>
    <row r="92" spans="1:19" s="24" customFormat="1" ht="18" customHeight="1" x14ac:dyDescent="0.15">
      <c r="A92" s="55">
        <v>67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68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69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70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71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72</v>
      </c>
      <c r="B97" s="8"/>
      <c r="C97" s="6"/>
      <c r="D97" s="2"/>
      <c r="E97" s="2"/>
      <c r="F97" s="9"/>
      <c r="G97" s="53" t="str">
        <f t="shared" si="5"/>
        <v/>
      </c>
      <c r="H97" s="10"/>
      <c r="I97" s="5"/>
      <c r="J97" s="3"/>
      <c r="K97" s="3"/>
      <c r="L97" s="3"/>
      <c r="M97" s="3"/>
      <c r="N97" s="3"/>
      <c r="O97" s="12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73</v>
      </c>
      <c r="B98" s="8"/>
      <c r="C98" s="6"/>
      <c r="D98" s="2"/>
      <c r="E98" s="2"/>
      <c r="F98" s="9"/>
      <c r="G98" s="53" t="str">
        <f t="shared" si="5"/>
        <v/>
      </c>
      <c r="H98" s="10"/>
      <c r="I98" s="5"/>
      <c r="J98" s="3"/>
      <c r="K98" s="3"/>
      <c r="L98" s="3"/>
      <c r="M98" s="3"/>
      <c r="N98" s="3"/>
      <c r="O98" s="12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74</v>
      </c>
      <c r="B99" s="8"/>
      <c r="C99" s="6"/>
      <c r="D99" s="2"/>
      <c r="E99" s="2"/>
      <c r="F99" s="9"/>
      <c r="G99" s="53" t="str">
        <f t="shared" si="5"/>
        <v/>
      </c>
      <c r="H99" s="10"/>
      <c r="I99" s="5"/>
      <c r="J99" s="3"/>
      <c r="K99" s="3"/>
      <c r="L99" s="3"/>
      <c r="M99" s="3"/>
      <c r="N99" s="3"/>
      <c r="O99" s="12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75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5"/>
      <c r="J100" s="3"/>
      <c r="K100" s="3"/>
      <c r="L100" s="3"/>
      <c r="M100" s="3"/>
      <c r="N100" s="3"/>
      <c r="O100" s="12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76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77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78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79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80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81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82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83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84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85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86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87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88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89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90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91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92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93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94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95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x14ac:dyDescent="0.15">
      <c r="A121" s="55">
        <v>96</v>
      </c>
      <c r="B121" s="8"/>
      <c r="C121" s="6"/>
      <c r="D121" s="2"/>
      <c r="E121" s="2"/>
      <c r="F121" s="9"/>
      <c r="G121" s="53" t="str">
        <f t="shared" si="5"/>
        <v/>
      </c>
      <c r="H121" s="10"/>
      <c r="I121" s="4"/>
      <c r="J121" s="1"/>
      <c r="K121" s="1"/>
      <c r="L121" s="1"/>
      <c r="M121" s="1"/>
      <c r="N121" s="1"/>
      <c r="O121" s="11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s="24" customFormat="1" ht="18" customHeight="1" x14ac:dyDescent="0.15">
      <c r="A122" s="55">
        <v>97</v>
      </c>
      <c r="B122" s="8"/>
      <c r="C122" s="6"/>
      <c r="D122" s="2"/>
      <c r="E122" s="2"/>
      <c r="F122" s="9"/>
      <c r="G122" s="53" t="str">
        <f t="shared" si="5"/>
        <v/>
      </c>
      <c r="H122" s="10"/>
      <c r="I122" s="4"/>
      <c r="J122" s="1"/>
      <c r="K122" s="1"/>
      <c r="L122" s="1"/>
      <c r="M122" s="1"/>
      <c r="N122" s="1"/>
      <c r="O122" s="11"/>
      <c r="P122" s="56" t="str">
        <f t="shared" si="7"/>
        <v/>
      </c>
      <c r="Q122" s="57" t="str">
        <f t="shared" si="6"/>
        <v/>
      </c>
      <c r="R122" s="58" t="str">
        <f t="shared" si="8"/>
        <v/>
      </c>
      <c r="S122" s="58" t="str">
        <f t="shared" si="9"/>
        <v/>
      </c>
    </row>
    <row r="123" spans="1:19" s="24" customFormat="1" ht="18" customHeight="1" x14ac:dyDescent="0.15">
      <c r="A123" s="55">
        <v>98</v>
      </c>
      <c r="B123" s="8"/>
      <c r="C123" s="6"/>
      <c r="D123" s="2"/>
      <c r="E123" s="2"/>
      <c r="F123" s="9"/>
      <c r="G123" s="53" t="str">
        <f t="shared" si="5"/>
        <v/>
      </c>
      <c r="H123" s="10"/>
      <c r="I123" s="4"/>
      <c r="J123" s="1"/>
      <c r="K123" s="1"/>
      <c r="L123" s="1"/>
      <c r="M123" s="1"/>
      <c r="N123" s="1"/>
      <c r="O123" s="11"/>
      <c r="P123" s="56" t="str">
        <f t="shared" si="7"/>
        <v/>
      </c>
      <c r="Q123" s="57" t="str">
        <f t="shared" si="6"/>
        <v/>
      </c>
      <c r="R123" s="58" t="str">
        <f t="shared" si="8"/>
        <v/>
      </c>
      <c r="S123" s="58" t="str">
        <f t="shared" si="9"/>
        <v/>
      </c>
    </row>
    <row r="124" spans="1:19" s="24" customFormat="1" ht="18" customHeight="1" x14ac:dyDescent="0.15">
      <c r="A124" s="55">
        <v>99</v>
      </c>
      <c r="B124" s="8"/>
      <c r="C124" s="6"/>
      <c r="D124" s="2"/>
      <c r="E124" s="2"/>
      <c r="F124" s="9"/>
      <c r="G124" s="53" t="str">
        <f t="shared" si="5"/>
        <v/>
      </c>
      <c r="H124" s="10"/>
      <c r="I124" s="4"/>
      <c r="J124" s="1"/>
      <c r="K124" s="1"/>
      <c r="L124" s="1"/>
      <c r="M124" s="1"/>
      <c r="N124" s="1"/>
      <c r="O124" s="11"/>
      <c r="P124" s="56" t="str">
        <f t="shared" si="7"/>
        <v/>
      </c>
      <c r="Q124" s="57" t="str">
        <f t="shared" si="6"/>
        <v/>
      </c>
      <c r="R124" s="58" t="str">
        <f t="shared" si="8"/>
        <v/>
      </c>
      <c r="S124" s="58" t="str">
        <f t="shared" si="9"/>
        <v/>
      </c>
    </row>
    <row r="125" spans="1:19" s="24" customFormat="1" ht="18" customHeight="1" thickBot="1" x14ac:dyDescent="0.2">
      <c r="A125" s="55">
        <v>100</v>
      </c>
      <c r="B125" s="85"/>
      <c r="C125" s="86"/>
      <c r="D125" s="87"/>
      <c r="E125" s="87"/>
      <c r="F125" s="88"/>
      <c r="G125" s="53" t="str">
        <f t="shared" si="5"/>
        <v/>
      </c>
      <c r="H125" s="91"/>
      <c r="I125" s="5"/>
      <c r="J125" s="3"/>
      <c r="K125" s="3"/>
      <c r="L125" s="3"/>
      <c r="M125" s="3"/>
      <c r="N125" s="3"/>
      <c r="O125" s="12"/>
      <c r="P125" s="56" t="str">
        <f t="shared" si="7"/>
        <v/>
      </c>
      <c r="Q125" s="57" t="str">
        <f t="shared" si="6"/>
        <v/>
      </c>
      <c r="R125" s="58" t="str">
        <f t="shared" si="8"/>
        <v/>
      </c>
      <c r="S125" s="58" t="str">
        <f t="shared" si="9"/>
        <v/>
      </c>
    </row>
    <row r="126" spans="1:19" ht="18" customHeight="1" thickTop="1" x14ac:dyDescent="0.15">
      <c r="B126" s="89"/>
      <c r="C126" s="89"/>
      <c r="D126" s="89"/>
      <c r="E126" s="89"/>
      <c r="F126" s="90" t="s">
        <v>49</v>
      </c>
      <c r="G126" s="60">
        <f>SUM(G26:G125)</f>
        <v>0</v>
      </c>
      <c r="H126" s="89"/>
      <c r="I126" s="89"/>
      <c r="J126" s="89"/>
      <c r="K126" s="89"/>
      <c r="L126" s="89"/>
      <c r="M126" s="89"/>
      <c r="N126" s="89"/>
      <c r="O126" s="89"/>
      <c r="P126" s="59"/>
      <c r="Q126" s="59"/>
      <c r="R126" s="59"/>
      <c r="S126" s="59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  <row r="1002" spans="1:1" x14ac:dyDescent="0.15">
      <c r="A1002" s="61"/>
    </row>
    <row r="1003" spans="1:1" x14ac:dyDescent="0.15">
      <c r="A1003" s="61"/>
    </row>
    <row r="1004" spans="1:1" x14ac:dyDescent="0.15">
      <c r="A1004" s="61"/>
    </row>
    <row r="1005" spans="1:1" x14ac:dyDescent="0.15">
      <c r="A1005" s="61"/>
    </row>
  </sheetData>
  <sheetProtection sheet="1" formatCells="0" selectLockedCells="1"/>
  <protectedRanges>
    <protectedRange sqref="H26:O125" name="範囲5"/>
    <protectedRange sqref="D17" name="範囲3"/>
    <protectedRange sqref="E7:G7" name="範囲1"/>
    <protectedRange sqref="E9:G14" name="範囲2"/>
    <protectedRange sqref="B26:F125" name="範囲4"/>
  </protectedRanges>
  <mergeCells count="35">
    <mergeCell ref="P20:P22"/>
    <mergeCell ref="Q20:Q22"/>
    <mergeCell ref="R20:R22"/>
    <mergeCell ref="S21:S22"/>
    <mergeCell ref="H20:H22"/>
    <mergeCell ref="I20:I22"/>
    <mergeCell ref="J20:J22"/>
    <mergeCell ref="K20:K22"/>
    <mergeCell ref="L20:N21"/>
    <mergeCell ref="O20:O22"/>
    <mergeCell ref="A15:D15"/>
    <mergeCell ref="E15:G15"/>
    <mergeCell ref="L19:N19"/>
    <mergeCell ref="A20:A22"/>
    <mergeCell ref="B20:B22"/>
    <mergeCell ref="C20:C22"/>
    <mergeCell ref="D20:D22"/>
    <mergeCell ref="E20:E22"/>
    <mergeCell ref="F20:F22"/>
    <mergeCell ref="G20:G22"/>
    <mergeCell ref="A14:D14"/>
    <mergeCell ref="E14:G14"/>
    <mergeCell ref="E7:G7"/>
    <mergeCell ref="A8:D8"/>
    <mergeCell ref="E8:G8"/>
    <mergeCell ref="A13:D13"/>
    <mergeCell ref="E13:G13"/>
    <mergeCell ref="A9:D9"/>
    <mergeCell ref="E9:G9"/>
    <mergeCell ref="A10:D10"/>
    <mergeCell ref="E10:G10"/>
    <mergeCell ref="A11:D11"/>
    <mergeCell ref="E11:G11"/>
    <mergeCell ref="A12:D12"/>
    <mergeCell ref="E12:G12"/>
  </mergeCells>
  <phoneticPr fontId="3"/>
  <dataValidations count="16">
    <dataValidation type="whole" imeMode="halfAlpha" operator="greaterThanOrEqual" allowBlank="1" showInputMessage="1" showErrorMessage="1" error="配送料等を数字で入力してください" sqref="F26:F125" xr:uid="{00000000-0002-0000-0000-000000000000}">
      <formula1>0</formula1>
    </dataValidation>
    <dataValidation type="textLength" operator="equal" allowBlank="1" showInputMessage="1" showErrorMessage="1" error="半角10桁の数字で入力してください" sqref="E13:G13" xr:uid="{00000000-0002-0000-0000-000001000000}">
      <formula1>10</formula1>
    </dataValidation>
    <dataValidation type="list" allowBlank="1" showInputMessage="1" showErrorMessage="1" sqref="O23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23" xr:uid="{00000000-0002-0000-0000-000003000000}">
      <formula1>"○,×"</formula1>
    </dataValidation>
    <dataValidation type="list" allowBlank="1" showInputMessage="1" showErrorMessage="1" sqref="B26" xr:uid="{00000000-0002-0000-0000-000004000000}">
      <formula1>"○,×"</formula1>
    </dataValidation>
    <dataValidation type="custom" allowBlank="1" showInputMessage="1" showErrorMessage="1" error="0410対応については請求できません" sqref="B25" xr:uid="{00000000-0002-0000-0000-000005000000}">
      <formula1>$E25&lt;&gt;"0410対応"</formula1>
    </dataValidation>
    <dataValidation type="list" allowBlank="1" showInputMessage="1" showErrorMessage="1" sqref="E23:E125 D27:D125" xr:uid="{00000000-0002-0000-0000-000006000000}">
      <formula1>INDIRECT($B23&amp;$D23)</formula1>
    </dataValidation>
    <dataValidation type="list" allowBlank="1" showInputMessage="1" showErrorMessage="1" sqref="D23:D26" xr:uid="{00000000-0002-0000-0000-000007000000}">
      <formula1>INDIRECT($B23)</formula1>
    </dataValidation>
    <dataValidation type="list" imeMode="halfAlpha" allowBlank="1" showInputMessage="1" showErrorMessage="1" sqref="L23:N125" xr:uid="{00000000-0002-0000-0000-000008000000}">
      <formula1>"○"</formula1>
    </dataValidation>
    <dataValidation type="list" allowBlank="1" showInputMessage="1" showErrorMessage="1" error="リストから選択してください" sqref="B27:B125 B24" xr:uid="{00000000-0002-0000-0000-000009000000}">
      <formula1>"○,×"</formula1>
    </dataValidation>
    <dataValidation type="list" allowBlank="1" showInputMessage="1" showErrorMessage="1" sqref="O24:O125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23:I125" xr:uid="{00000000-0002-0000-0000-00000B000000}">
      <formula1>"有,無"</formula1>
    </dataValidation>
    <dataValidation imeMode="halfAlpha" allowBlank="1" showInputMessage="1" showErrorMessage="1" sqref="C23:C25 J23:K125 H23:H25 F23:F25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6:H125" xr:uid="{00000000-0002-0000-0000-00000D000000}">
      <formula1>C26</formula1>
    </dataValidation>
    <dataValidation type="date" operator="greaterThan" allowBlank="1" showInputMessage="1" showErrorMessage="1" error="対象事業は2022/3/1以降です。" prompt="yyyy/mm/ddの形式で入力してください" sqref="C26:C125" xr:uid="{00000000-0002-0000-0000-00000E000000}">
      <formula1>44620</formula1>
    </dataValidation>
    <dataValidation type="whole" allowBlank="1" showInputMessage="1" showErrorMessage="1" error="1から12の数字を入力してください" sqref="D17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saiyaku01</cp:lastModifiedBy>
  <dcterms:created xsi:type="dcterms:W3CDTF">2022-03-01T02:09:48Z</dcterms:created>
  <dcterms:modified xsi:type="dcterms:W3CDTF">2022-03-31T06:17:14Z</dcterms:modified>
</cp:coreProperties>
</file>